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600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<sst xmlns="http://schemas.openxmlformats.org/spreadsheetml/2006/main" count="64" uniqueCount="60">
  <si>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Базовый вариант</t>
  </si>
  <si>
    <t>Дополнительно</t>
  </si>
  <si>
    <t>(поликарбонат толщ.6мм)</t>
  </si>
  <si>
    <t>нижняя рама (шв.№16) с покраской за 2р.</t>
  </si>
  <si>
    <t>длина,мм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</si>
  <si>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</si>
  <si>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</si>
  <si>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</si>
  <si>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</si>
  <si>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</si>
  <si>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</si>
  <si>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</si>
  <si>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доп.перегородка глухая по существ. дуге</t>
  </si>
  <si>
    <t>Наружный габарит опорной рамы теплицы</t>
  </si>
  <si>
    <t>Всего с монтажом (или с укрупнительной сборкой)</t>
  </si>
  <si>
    <t>дополнительное окно взамен двери с торца</t>
  </si>
  <si>
    <t>городской московский</t>
  </si>
  <si>
    <t>мобильный МТС</t>
  </si>
  <si>
    <t>т/ф 8(916)691-77-62</t>
  </si>
  <si>
    <t>т/ф 8(499)193-55-11</t>
  </si>
  <si>
    <t>(разметка, готовые торцы, инструктаж)</t>
  </si>
  <si>
    <t>дополнительная фрамуга на крыше</t>
  </si>
  <si>
    <t>доп.перегородка с дверью по</t>
  </si>
  <si>
    <t>Подмосковная</t>
  </si>
  <si>
    <t>теплица</t>
  </si>
  <si>
    <t>шириной 3600мм</t>
  </si>
  <si>
    <t>П-15</t>
  </si>
  <si>
    <t>площ.15кв.м</t>
  </si>
  <si>
    <t>3600х4120</t>
  </si>
  <si>
    <t>П-22</t>
  </si>
  <si>
    <t>площ.22кв.м</t>
  </si>
  <si>
    <t>3600х6220</t>
  </si>
  <si>
    <t>П-30</t>
  </si>
  <si>
    <t>площ.30кв.м</t>
  </si>
  <si>
    <t>3600х8320</t>
  </si>
  <si>
    <t>(две двери, без замка,поликарбонат т.6мм</t>
  </si>
  <si>
    <t>шпалера для подвязки растений (6шт.)</t>
  </si>
  <si>
    <t>то же с доп.дугой поликарбонат т.6мм</t>
  </si>
  <si>
    <t>существующей дуге поликарбонат т.6мм</t>
  </si>
  <si>
    <t>замена в стенах поликарбоната на стекло 4мм</t>
  </si>
  <si>
    <t>Заказная ведомость</t>
  </si>
  <si>
    <t>цвет светло-серый RAL7035)</t>
  </si>
  <si>
    <t>на изготовление теплицы типа П-</t>
  </si>
  <si>
    <t>Всего с доставкой и монтажом</t>
  </si>
  <si>
    <t>обрамлен.грядок с окраской без монтажа 1пм</t>
  </si>
  <si>
    <t>окно раздвижное в боковой стене</t>
  </si>
  <si>
    <t>Срок выполнения заказа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</si>
  <si>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</si>
  <si>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</si>
  <si>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</si>
  <si>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</si>
  <si>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</si>
  <si>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 xml:space="preserve">окраска в нетип.цвет RAL                     + 8% </t>
  </si>
  <si>
    <t>Доставка - 4200рублей (в пределах 20км от МКАД)</t>
  </si>
  <si>
    <t>далее 39 рублей за каждый километр туда и обратно</t>
  </si>
  <si>
    <t>Гидравлический подъемник Гигавент (Дания)</t>
  </si>
  <si>
    <t>шт.</t>
  </si>
  <si>
    <t>Монтаж 16.5% от стоимости теплицы или</t>
  </si>
  <si>
    <t>Укрупнительная сборка для монтажа собственными силами 6.8%</t>
  </si>
  <si>
    <t>к Договору от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</si>
</sst>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0" xfId="0" applyFont="1" applyAlignment="1">
      <alignment/>
    </xf>
    <xf numFmtId="0" fontId="6" fillId="4" borderId="0" xfId="0" applyFont="1" applyFill="1" applyAlignment="1">
      <alignment horizontal="left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6" fontId="3" fillId="0" borderId="31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4" borderId="19" xfId="0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4" borderId="32" xfId="0" applyNumberFormat="1" applyFont="1" applyFill="1" applyBorder="1" applyAlignment="1">
      <alignment horizontal="right"/>
    </xf>
    <xf numFmtId="165" fontId="3" fillId="4" borderId="39" xfId="0" applyNumberFormat="1" applyFont="1" applyFill="1" applyBorder="1" applyAlignment="1">
      <alignment horizontal="right"/>
    </xf>
    <xf numFmtId="165" fontId="8" fillId="0" borderId="31" xfId="0" applyNumberFormat="1" applyFont="1" applyBorder="1" applyAlignment="1">
      <alignment horizontal="center"/>
    </xf>
    <xf numFmtId="165" fontId="8" fillId="0" borderId="40" xfId="0" applyNumberFormat="1" applyFont="1" applyBorder="1" applyAlignment="1">
      <alignment horizontal="center"/>
    </xf>
    <xf numFmtId="165" fontId="3" fillId="4" borderId="3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164" fontId="3" fillId="0" borderId="28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4" fontId="3" fillId="4" borderId="10" xfId="0" applyNumberFormat="1" applyFont="1" applyFill="1" applyBorder="1" applyAlignment="1">
      <alignment horizontal="right"/>
    </xf>
    <xf numFmtId="0" fontId="0" fillId="4" borderId="24" xfId="0" applyFill="1" applyBorder="1" applyAlignment="1">
      <alignment horizontal="right"/>
    </xf>
    <xf numFmtId="164" fontId="3" fillId="4" borderId="25" xfId="0" applyNumberFormat="1" applyFont="1" applyFill="1" applyBorder="1" applyAlignment="1">
      <alignment horizontal="right" vertical="center"/>
    </xf>
    <xf numFmtId="164" fontId="3" fillId="4" borderId="26" xfId="0" applyNumberFormat="1" applyFont="1" applyFill="1" applyBorder="1" applyAlignment="1">
      <alignment horizontal="right" vertical="center"/>
    </xf>
    <xf numFmtId="164" fontId="3" fillId="4" borderId="27" xfId="0" applyNumberFormat="1" applyFont="1" applyFill="1" applyBorder="1" applyAlignment="1">
      <alignment horizontal="right" vertical="center"/>
    </xf>
    <xf numFmtId="164" fontId="3" fillId="4" borderId="28" xfId="0" applyNumberFormat="1" applyFont="1" applyFill="1" applyBorder="1" applyAlignment="1">
      <alignment horizontal="right" vertic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 horizont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3" fillId="0" borderId="11" xfId="0" applyNumberFormat="1" applyFont="1" applyBorder="1" applyAlignment="1">
      <alignment horizontal="right"/>
    </xf>
    <xf numFmtId="165" fontId="3" fillId="0" borderId="44" xfId="0" applyNumberFormat="1" applyFont="1" applyBorder="1" applyAlignment="1">
      <alignment horizontal="right"/>
    </xf>
    <xf numFmtId="165" fontId="3" fillId="4" borderId="31" xfId="0" applyNumberFormat="1" applyFont="1" applyFill="1" applyBorder="1" applyAlignment="1">
      <alignment horizontal="right" vertical="center"/>
    </xf>
    <xf numFmtId="165" fontId="3" fillId="4" borderId="40" xfId="0" applyNumberFormat="1" applyFont="1" applyFill="1" applyBorder="1" applyAlignment="1">
      <alignment horizontal="right" vertical="center"/>
    </xf>
    <xf numFmtId="165" fontId="3" fillId="4" borderId="31" xfId="0" applyNumberFormat="1" applyFont="1" applyFill="1" applyBorder="1" applyAlignment="1">
      <alignment horizontal="right"/>
    </xf>
    <xf numFmtId="165" fontId="3" fillId="4" borderId="40" xfId="0" applyNumberFormat="1" applyFont="1" applyFill="1" applyBorder="1" applyAlignment="1">
      <alignment horizontal="right"/>
    </xf>
    <xf numFmtId="165" fontId="3" fillId="4" borderId="10" xfId="0" applyNumberFormat="1" applyFont="1" applyFill="1" applyBorder="1" applyAlignment="1">
      <alignment horizontal="right" vertical="center"/>
    </xf>
    <xf numFmtId="165" fontId="3" fillId="4" borderId="24" xfId="0" applyNumberFormat="1" applyFont="1" applyFill="1" applyBorder="1" applyAlignment="1">
      <alignment horizontal="right" vertical="center"/>
    </xf>
    <xf numFmtId="165" fontId="0" fillId="4" borderId="10" xfId="0" applyNumberFormat="1" applyFill="1" applyBorder="1" applyAlignment="1">
      <alignment horizontal="right" vertical="center"/>
    </xf>
    <xf numFmtId="165" fontId="0" fillId="4" borderId="24" xfId="0" applyNumberFormat="1" applyFill="1" applyBorder="1" applyAlignment="1">
      <alignment horizontal="right" vertical="center"/>
    </xf>
    <xf numFmtId="165" fontId="3" fillId="0" borderId="31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right"/>
    </xf>
    <xf numFmtId="164" fontId="3" fillId="0" borderId="40" xfId="0" applyNumberFormat="1" applyFont="1" applyBorder="1" applyAlignment="1">
      <alignment horizontal="right"/>
    </xf>
    <xf numFmtId="165" fontId="3" fillId="4" borderId="45" xfId="0" applyNumberFormat="1" applyFont="1" applyFill="1" applyBorder="1" applyAlignment="1">
      <alignment horizontal="right" vertical="center"/>
    </xf>
    <xf numFmtId="165" fontId="3" fillId="4" borderId="46" xfId="0" applyNumberFormat="1" applyFont="1" applyFill="1" applyBorder="1" applyAlignment="1">
      <alignment horizontal="right" vertical="center"/>
    </xf>
    <xf numFmtId="165" fontId="3" fillId="4" borderId="32" xfId="0" applyNumberFormat="1" applyFont="1" applyFill="1" applyBorder="1" applyAlignment="1">
      <alignment horizontal="right" vertical="center"/>
    </xf>
    <xf numFmtId="165" fontId="3" fillId="4" borderId="39" xfId="0" applyNumberFormat="1" applyFont="1" applyFill="1" applyBorder="1" applyAlignment="1">
      <alignment horizontal="right" vertical="center"/>
    </xf>
    <xf numFmtId="165" fontId="0" fillId="4" borderId="32" xfId="0" applyNumberFormat="1" applyFill="1" applyBorder="1" applyAlignment="1">
      <alignment horizontal="right" vertical="center"/>
    </xf>
    <xf numFmtId="165" fontId="0" fillId="4" borderId="39" xfId="0" applyNumberFormat="1" applyFill="1" applyBorder="1" applyAlignment="1">
      <alignment horizontal="right" vertical="center"/>
    </xf>
    <xf numFmtId="166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7247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7247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19050</xdr:rowOff>
    </xdr:from>
    <xdr:to>
      <xdr:col>0</xdr:col>
      <xdr:colOff>2638425</xdr:colOff>
      <xdr:row>6</xdr:row>
      <xdr:rowOff>152400</xdr:rowOff>
    </xdr:to>
    <xdr:pic>
      <xdr:nvPicPr>
        <xdr:cNvPr id="3" name="Рисунок 5" descr="phoca_thumb_l_27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2333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150" zoomScaleNormal="150" zoomScalePageLayoutView="0" workbookViewId="0" topLeftCell="A1">
      <selection activeCell="B3" sqref="B3"/>
    </sheetView>
  </sheetViews>
  <sheetFormatPr defaultColWidth="9.00390625" defaultRowHeight="12.75"/>
  <cols>
    <col min="1" max="1" width="39.00390625" style="0" customWidth="1"/>
    <col min="2" max="7" width="7.00390625" style="0" customWidth="1"/>
    <col min="8" max="8" width="6.00390625" style="0" customWidth="1"/>
    <col min="9" max="9" width="14.375" style="0" customWidth="1"/>
    <col min="10" max="10" width="3.00390625" style="0" hidden="1" customWidth="1"/>
  </cols>
  <sheetData>
    <row r="1" spans="2:9" ht="26.25">
      <c r="B1" s="68" t="s">
        <v>40</v>
      </c>
      <c r="C1" s="68"/>
      <c r="D1" s="68"/>
      <c r="E1" s="68"/>
      <c r="F1" s="68"/>
      <c r="G1" s="68"/>
      <c r="H1" s="68"/>
      <c r="I1" s="68"/>
    </row>
    <row r="2" ht="20.25">
      <c r="B2" s="15" t="s">
        <v>59</v>
      </c>
    </row>
    <row r="4" spans="2:9" ht="20.25">
      <c r="B4" s="33" t="s">
        <v>42</v>
      </c>
      <c r="I4" s="34"/>
    </row>
    <row r="5" ht="19.5">
      <c r="B5" s="33"/>
    </row>
    <row r="8" spans="1:9" ht="16.5">
      <c r="A8" s="17" t="s">
        <v>5</v>
      </c>
      <c r="B8" s="62"/>
      <c r="C8" s="38"/>
      <c r="D8" s="38"/>
      <c r="E8" s="38"/>
      <c r="F8" s="38"/>
      <c r="G8" s="38"/>
      <c r="H8" s="38"/>
      <c r="I8" s="38"/>
    </row>
    <row r="9" ht="10.5" customHeight="1">
      <c r="A9" s="17"/>
    </row>
    <row r="10" spans="1:9" ht="16.5">
      <c r="A10" s="17" t="s">
        <v>6</v>
      </c>
      <c r="B10" s="62"/>
      <c r="C10" s="38"/>
      <c r="D10" s="38"/>
      <c r="E10" s="38"/>
      <c r="F10" s="38"/>
      <c r="G10" s="38"/>
      <c r="H10" s="38"/>
      <c r="I10" s="38"/>
    </row>
    <row r="11" spans="1:9" ht="10.5" customHeight="1">
      <c r="A11" s="17"/>
      <c r="B11" s="2"/>
      <c r="C11" s="2"/>
      <c r="D11" s="2"/>
      <c r="E11" s="2"/>
      <c r="F11" s="2"/>
      <c r="G11" s="2"/>
      <c r="H11" s="2"/>
      <c r="I11" s="2"/>
    </row>
    <row r="12" spans="1:9" ht="16.5">
      <c r="A12" s="17" t="s">
        <v>46</v>
      </c>
      <c r="B12" s="38"/>
      <c r="C12" s="38"/>
      <c r="D12" s="38"/>
      <c r="E12" s="38"/>
      <c r="F12" s="38"/>
      <c r="G12" s="38"/>
      <c r="H12" s="38"/>
      <c r="I12" s="38"/>
    </row>
    <row r="13" spans="2:9" ht="10.5" customHeight="1" thickBot="1">
      <c r="B13" s="30"/>
      <c r="C13" s="2"/>
      <c r="D13" s="2"/>
      <c r="E13" s="2"/>
      <c r="F13" s="2"/>
      <c r="G13" s="2"/>
      <c r="H13" s="2"/>
      <c r="I13" s="2"/>
    </row>
    <row r="14" spans="1:9" ht="26.25">
      <c r="A14" s="23" t="s">
        <v>23</v>
      </c>
      <c r="B14" s="66" t="s">
        <v>26</v>
      </c>
      <c r="C14" s="67"/>
      <c r="D14" s="66" t="s">
        <v>29</v>
      </c>
      <c r="E14" s="67"/>
      <c r="F14" s="66" t="s">
        <v>32</v>
      </c>
      <c r="G14" s="78"/>
      <c r="H14" s="39" t="s">
        <v>47</v>
      </c>
      <c r="I14" s="40"/>
    </row>
    <row r="15" spans="1:9" ht="12.75" customHeight="1">
      <c r="A15" s="22" t="s">
        <v>24</v>
      </c>
      <c r="B15" s="55" t="s">
        <v>27</v>
      </c>
      <c r="C15" s="79"/>
      <c r="D15" s="55" t="s">
        <v>30</v>
      </c>
      <c r="E15" s="79"/>
      <c r="F15" s="55" t="s">
        <v>33</v>
      </c>
      <c r="G15" s="56"/>
      <c r="H15" s="41" t="s">
        <v>48</v>
      </c>
      <c r="I15" s="42"/>
    </row>
    <row r="16" spans="1:9" ht="12" customHeight="1">
      <c r="A16" s="22" t="s">
        <v>25</v>
      </c>
      <c r="B16" s="57" t="s">
        <v>4</v>
      </c>
      <c r="C16" s="58"/>
      <c r="D16" s="57" t="s">
        <v>4</v>
      </c>
      <c r="E16" s="58"/>
      <c r="F16" s="57" t="s">
        <v>4</v>
      </c>
      <c r="G16" s="59"/>
      <c r="H16" s="41" t="s">
        <v>49</v>
      </c>
      <c r="I16" s="42"/>
    </row>
    <row r="17" spans="1:9" ht="15.75" customHeight="1" thickBot="1">
      <c r="A17" s="21"/>
      <c r="B17" s="60">
        <v>4200</v>
      </c>
      <c r="C17" s="61"/>
      <c r="D17" s="60">
        <v>6200</v>
      </c>
      <c r="E17" s="61"/>
      <c r="F17" s="60">
        <v>8300</v>
      </c>
      <c r="G17" s="80"/>
      <c r="H17" s="41" t="s">
        <v>50</v>
      </c>
      <c r="I17" s="42"/>
    </row>
    <row r="18" spans="1:9" ht="15.75" customHeight="1" thickBot="1">
      <c r="A18" s="49" t="s">
        <v>13</v>
      </c>
      <c r="B18" s="51" t="s">
        <v>28</v>
      </c>
      <c r="C18" s="52"/>
      <c r="D18" s="51" t="s">
        <v>31</v>
      </c>
      <c r="E18" s="52"/>
      <c r="F18" s="51" t="s">
        <v>34</v>
      </c>
      <c r="G18" s="63"/>
      <c r="H18" s="43" t="s">
        <v>51</v>
      </c>
      <c r="I18" s="44"/>
    </row>
    <row r="19" spans="1:9" ht="0.75" customHeight="1" thickBot="1">
      <c r="A19" s="50"/>
      <c r="B19" s="53"/>
      <c r="C19" s="54"/>
      <c r="D19" s="53"/>
      <c r="E19" s="54"/>
      <c r="F19" s="53"/>
      <c r="G19" s="54"/>
      <c r="H19" s="2"/>
      <c r="I19" s="35"/>
    </row>
    <row r="20" spans="1:9" ht="20.25">
      <c r="A20" s="13" t="s">
        <v>0</v>
      </c>
      <c r="B20" s="74">
        <v>190640</v>
      </c>
      <c r="C20" s="75"/>
      <c r="D20" s="74">
        <v>245150</v>
      </c>
      <c r="E20" s="75"/>
      <c r="F20" s="74">
        <v>298700</v>
      </c>
      <c r="G20" s="75"/>
      <c r="H20" s="114"/>
      <c r="I20" s="115"/>
    </row>
    <row r="21" spans="1:9" ht="12.75">
      <c r="A21" s="6" t="s">
        <v>35</v>
      </c>
      <c r="B21" s="76"/>
      <c r="C21" s="77"/>
      <c r="D21" s="76"/>
      <c r="E21" s="77"/>
      <c r="F21" s="76"/>
      <c r="G21" s="77"/>
      <c r="H21" s="116"/>
      <c r="I21" s="117"/>
    </row>
    <row r="22" spans="1:9" ht="12.75">
      <c r="A22" s="6" t="s">
        <v>41</v>
      </c>
      <c r="B22" s="76"/>
      <c r="C22" s="77"/>
      <c r="D22" s="76"/>
      <c r="E22" s="77"/>
      <c r="F22" s="76"/>
      <c r="G22" s="77"/>
      <c r="H22" s="116"/>
      <c r="I22" s="117"/>
    </row>
    <row r="23" spans="1:9" ht="0.75" customHeight="1">
      <c r="A23" s="7"/>
      <c r="B23" s="4"/>
      <c r="C23" s="5"/>
      <c r="D23" s="4"/>
      <c r="E23" s="5"/>
      <c r="F23" s="4"/>
      <c r="G23" s="5"/>
      <c r="H23" s="26"/>
      <c r="I23" s="27"/>
    </row>
    <row r="24" spans="1:9" ht="18">
      <c r="A24" s="11" t="s">
        <v>1</v>
      </c>
      <c r="B24" s="1"/>
      <c r="C24" s="3"/>
      <c r="D24" s="1"/>
      <c r="E24" s="3"/>
      <c r="F24" s="1"/>
      <c r="G24" s="3"/>
      <c r="H24" s="71"/>
      <c r="I24" s="72"/>
    </row>
    <row r="25" spans="1:9" ht="0.75" customHeight="1">
      <c r="A25" s="8"/>
      <c r="B25" s="46"/>
      <c r="C25" s="46"/>
      <c r="D25" s="46"/>
      <c r="E25" s="46"/>
      <c r="F25" s="46"/>
      <c r="G25" s="46"/>
      <c r="H25" s="118"/>
      <c r="I25" s="119"/>
    </row>
    <row r="26" spans="1:9" ht="18">
      <c r="A26" s="8" t="s">
        <v>3</v>
      </c>
      <c r="B26" s="46">
        <v>26680</v>
      </c>
      <c r="C26" s="46"/>
      <c r="D26" s="46">
        <v>34390</v>
      </c>
      <c r="E26" s="46"/>
      <c r="F26" s="46">
        <v>41760</v>
      </c>
      <c r="G26" s="46"/>
      <c r="H26" s="69"/>
      <c r="I26" s="70"/>
    </row>
    <row r="27" spans="1:9" ht="18">
      <c r="A27" s="29" t="s">
        <v>21</v>
      </c>
      <c r="B27" s="46">
        <v>9890</v>
      </c>
      <c r="C27" s="46"/>
      <c r="D27" s="46">
        <f>B27</f>
        <v>9890</v>
      </c>
      <c r="E27" s="46"/>
      <c r="F27" s="46">
        <f>B27</f>
        <v>9890</v>
      </c>
      <c r="G27" s="46"/>
      <c r="H27" s="73"/>
      <c r="I27" s="70"/>
    </row>
    <row r="28" spans="1:9" ht="18">
      <c r="A28" s="29" t="s">
        <v>36</v>
      </c>
      <c r="B28" s="64">
        <v>4440</v>
      </c>
      <c r="C28" s="65"/>
      <c r="D28" s="46">
        <v>6940</v>
      </c>
      <c r="E28" s="46"/>
      <c r="F28" s="46">
        <v>8870</v>
      </c>
      <c r="G28" s="46"/>
      <c r="H28" s="69"/>
      <c r="I28" s="70"/>
    </row>
    <row r="29" spans="1:9" ht="18">
      <c r="A29" s="8" t="s">
        <v>15</v>
      </c>
      <c r="B29" s="46">
        <v>2860</v>
      </c>
      <c r="C29" s="46"/>
      <c r="D29" s="46">
        <f>B29</f>
        <v>2860</v>
      </c>
      <c r="E29" s="46"/>
      <c r="F29" s="46">
        <f>B29</f>
        <v>2860</v>
      </c>
      <c r="G29" s="46"/>
      <c r="H29" s="73"/>
      <c r="I29" s="70"/>
    </row>
    <row r="30" spans="1:9" ht="12.75" customHeight="1">
      <c r="A30" s="9" t="s">
        <v>12</v>
      </c>
      <c r="B30" s="83"/>
      <c r="C30" s="83"/>
      <c r="D30" s="83">
        <v>16820</v>
      </c>
      <c r="E30" s="83"/>
      <c r="F30" s="83">
        <f>D30</f>
        <v>16820</v>
      </c>
      <c r="G30" s="83"/>
      <c r="H30" s="124"/>
      <c r="I30" s="125"/>
    </row>
    <row r="31" spans="1:9" ht="12.75" customHeight="1">
      <c r="A31" s="10" t="s">
        <v>2</v>
      </c>
      <c r="B31" s="84"/>
      <c r="C31" s="84"/>
      <c r="D31" s="84"/>
      <c r="E31" s="84"/>
      <c r="F31" s="84"/>
      <c r="G31" s="84"/>
      <c r="H31" s="126"/>
      <c r="I31" s="127"/>
    </row>
    <row r="32" spans="1:9" ht="18" customHeight="1">
      <c r="A32" s="28" t="s">
        <v>37</v>
      </c>
      <c r="B32" s="47"/>
      <c r="C32" s="48"/>
      <c r="D32" s="105">
        <v>21400</v>
      </c>
      <c r="E32" s="106"/>
      <c r="F32" s="105">
        <f>D32</f>
        <v>21400</v>
      </c>
      <c r="G32" s="106"/>
      <c r="H32" s="110"/>
      <c r="I32" s="111"/>
    </row>
    <row r="33" spans="1:9" ht="12.75" customHeight="1">
      <c r="A33" s="31" t="s">
        <v>22</v>
      </c>
      <c r="B33" s="83"/>
      <c r="C33" s="83"/>
      <c r="D33" s="83">
        <v>29350</v>
      </c>
      <c r="E33" s="83"/>
      <c r="F33" s="83">
        <f>D33</f>
        <v>29350</v>
      </c>
      <c r="G33" s="83"/>
      <c r="H33" s="124"/>
      <c r="I33" s="125"/>
    </row>
    <row r="34" spans="1:9" ht="12.75" customHeight="1">
      <c r="A34" s="28" t="s">
        <v>38</v>
      </c>
      <c r="B34" s="84"/>
      <c r="C34" s="84"/>
      <c r="D34" s="84"/>
      <c r="E34" s="84"/>
      <c r="F34" s="84"/>
      <c r="G34" s="84"/>
      <c r="H34" s="126"/>
      <c r="I34" s="127"/>
    </row>
    <row r="35" spans="1:9" ht="18" customHeight="1">
      <c r="A35" s="28" t="s">
        <v>37</v>
      </c>
      <c r="B35" s="47"/>
      <c r="C35" s="48"/>
      <c r="D35" s="105">
        <v>32960</v>
      </c>
      <c r="E35" s="106"/>
      <c r="F35" s="105">
        <f>D35</f>
        <v>32960</v>
      </c>
      <c r="G35" s="106"/>
      <c r="H35" s="122"/>
      <c r="I35" s="123"/>
    </row>
    <row r="36" spans="1:9" ht="18" customHeight="1">
      <c r="A36" s="29" t="s">
        <v>45</v>
      </c>
      <c r="B36" s="46">
        <v>9980</v>
      </c>
      <c r="C36" s="46"/>
      <c r="D36" s="46">
        <f>B36</f>
        <v>9980</v>
      </c>
      <c r="E36" s="46"/>
      <c r="F36" s="46">
        <f>B36</f>
        <v>9980</v>
      </c>
      <c r="G36" s="64"/>
      <c r="H36" s="112"/>
      <c r="I36" s="113"/>
    </row>
    <row r="37" spans="1:9" ht="18">
      <c r="A37" s="29" t="s">
        <v>44</v>
      </c>
      <c r="B37" s="46">
        <v>540</v>
      </c>
      <c r="C37" s="46"/>
      <c r="D37" s="46">
        <f>B37</f>
        <v>540</v>
      </c>
      <c r="E37" s="46"/>
      <c r="F37" s="46">
        <f>B37</f>
        <v>540</v>
      </c>
      <c r="G37" s="64"/>
      <c r="H37" s="112"/>
      <c r="I37" s="113"/>
    </row>
    <row r="38" spans="1:9" ht="18" hidden="1">
      <c r="A38" s="19"/>
      <c r="B38" s="104"/>
      <c r="C38" s="104"/>
      <c r="D38" s="104"/>
      <c r="E38" s="104"/>
      <c r="F38" s="104"/>
      <c r="G38" s="104"/>
      <c r="H38" s="108"/>
      <c r="I38" s="109"/>
    </row>
    <row r="39" spans="1:9" ht="18">
      <c r="A39" s="28" t="s">
        <v>52</v>
      </c>
      <c r="B39" s="46"/>
      <c r="C39" s="46"/>
      <c r="D39" s="46"/>
      <c r="E39" s="46"/>
      <c r="F39" s="46"/>
      <c r="G39" s="64"/>
      <c r="H39" s="120">
        <f>0.08*(H36+H35+H33+H32+H30+H29+H28+H27+H26+H20)</f>
        <v>0</v>
      </c>
      <c r="I39" s="121"/>
    </row>
    <row r="40" spans="1:9" ht="18.75" thickBot="1">
      <c r="A40" s="32" t="s">
        <v>39</v>
      </c>
      <c r="B40" s="45">
        <v>84880</v>
      </c>
      <c r="C40" s="45"/>
      <c r="D40" s="45">
        <v>108200</v>
      </c>
      <c r="E40" s="45"/>
      <c r="F40" s="45">
        <v>131950</v>
      </c>
      <c r="G40" s="45"/>
      <c r="H40" s="96"/>
      <c r="I40" s="97"/>
    </row>
    <row r="41" spans="1:9" ht="12.75">
      <c r="A41" s="107"/>
      <c r="B41" s="82"/>
      <c r="C41" s="82"/>
      <c r="D41" s="82"/>
      <c r="E41" s="82"/>
      <c r="F41" s="82" t="s">
        <v>7</v>
      </c>
      <c r="G41" s="82"/>
      <c r="H41" s="85">
        <f>H20+H26+H27+H28+H29+H30+H32+H33+H35+H36+H37+H40+H39</f>
        <v>0</v>
      </c>
      <c r="I41" s="93"/>
    </row>
    <row r="42" spans="1:9" ht="13.5" thickBot="1">
      <c r="A42" s="107"/>
      <c r="B42" s="82"/>
      <c r="C42" s="82"/>
      <c r="D42" s="82"/>
      <c r="E42" s="82"/>
      <c r="F42" s="82"/>
      <c r="G42" s="82"/>
      <c r="H42" s="94"/>
      <c r="I42" s="95"/>
    </row>
    <row r="43" ht="13.5" thickBot="1">
      <c r="H43" s="16" t="s">
        <v>8</v>
      </c>
    </row>
    <row r="44" spans="1:9" ht="12.75">
      <c r="A44" s="18" t="s">
        <v>57</v>
      </c>
      <c r="H44" s="89">
        <f>(H41-H39-H37)*0.145</f>
        <v>0</v>
      </c>
      <c r="I44" s="90"/>
    </row>
    <row r="45" spans="1:9" ht="13.5" thickBot="1">
      <c r="A45" s="18" t="s">
        <v>58</v>
      </c>
      <c r="H45" s="91"/>
      <c r="I45" s="92"/>
    </row>
    <row r="46" spans="1:9" ht="12.75" customHeight="1" thickBot="1">
      <c r="A46" t="s">
        <v>20</v>
      </c>
      <c r="H46" s="20"/>
      <c r="I46" s="20"/>
    </row>
    <row r="47" spans="1:9" ht="12.75">
      <c r="A47" s="81" t="s">
        <v>14</v>
      </c>
      <c r="B47" s="81"/>
      <c r="C47" s="81"/>
      <c r="D47" s="81"/>
      <c r="E47" s="81"/>
      <c r="H47" s="89">
        <f>H41+H44</f>
        <v>0</v>
      </c>
      <c r="I47" s="90"/>
    </row>
    <row r="48" spans="1:9" ht="13.5" thickBot="1">
      <c r="A48" s="81"/>
      <c r="B48" s="81"/>
      <c r="C48" s="81"/>
      <c r="D48" s="81"/>
      <c r="E48" s="81"/>
      <c r="H48" s="91"/>
      <c r="I48" s="92"/>
    </row>
    <row r="49" spans="8:9" ht="7.5" customHeight="1" thickBot="1">
      <c r="H49" s="20"/>
      <c r="I49" s="20"/>
    </row>
    <row r="50" spans="1:9" ht="12.75">
      <c r="A50" s="16" t="s">
        <v>53</v>
      </c>
      <c r="H50" s="98"/>
      <c r="I50" s="99"/>
    </row>
    <row r="51" spans="1:9" ht="13.5" thickBot="1">
      <c r="A51" s="16" t="s">
        <v>54</v>
      </c>
      <c r="H51" s="100"/>
      <c r="I51" s="101"/>
    </row>
    <row r="52" spans="1:9" ht="18" customHeight="1" thickBot="1">
      <c r="A52" s="16" t="s">
        <v>55</v>
      </c>
      <c r="C52" s="128">
        <v>9860</v>
      </c>
      <c r="D52" s="128"/>
      <c r="E52" s="37">
        <v>0</v>
      </c>
      <c r="F52" s="36" t="s">
        <v>56</v>
      </c>
      <c r="H52" s="102">
        <f>C52*E52</f>
        <v>0</v>
      </c>
      <c r="I52" s="103"/>
    </row>
    <row r="53" spans="1:9" ht="12.75">
      <c r="A53" s="81" t="s">
        <v>43</v>
      </c>
      <c r="B53" s="81"/>
      <c r="C53" s="81"/>
      <c r="D53" s="81"/>
      <c r="E53" s="81"/>
      <c r="H53" s="85">
        <f>((H50+H47)+H52)</f>
        <v>0</v>
      </c>
      <c r="I53" s="86"/>
    </row>
    <row r="54" spans="1:9" ht="13.5" thickBot="1">
      <c r="A54" s="81"/>
      <c r="B54" s="81"/>
      <c r="C54" s="81"/>
      <c r="D54" s="81"/>
      <c r="E54" s="81"/>
      <c r="H54" s="87"/>
      <c r="I54" s="88"/>
    </row>
    <row r="55" ht="12.75">
      <c r="G55" s="24" t="s">
        <v>17</v>
      </c>
    </row>
    <row r="56" spans="1:9" ht="18">
      <c r="A56" s="14" t="s">
        <v>10</v>
      </c>
      <c r="B56" s="38"/>
      <c r="C56" s="38"/>
      <c r="D56" s="38"/>
      <c r="E56" s="38"/>
      <c r="F56" s="2"/>
      <c r="G56" s="25" t="s">
        <v>18</v>
      </c>
      <c r="H56" s="2"/>
      <c r="I56" s="2"/>
    </row>
    <row r="57" spans="3:9" ht="10.5" customHeight="1">
      <c r="C57" t="s">
        <v>9</v>
      </c>
      <c r="F57" s="2"/>
      <c r="H57" s="2"/>
      <c r="I57" s="2"/>
    </row>
    <row r="58" spans="7:9" ht="12.75" customHeight="1">
      <c r="G58" s="24" t="s">
        <v>16</v>
      </c>
      <c r="H58" s="2"/>
      <c r="I58" s="2"/>
    </row>
    <row r="59" spans="1:9" ht="18">
      <c r="A59" s="14" t="s">
        <v>11</v>
      </c>
      <c r="B59" s="12"/>
      <c r="C59" s="12"/>
      <c r="D59" s="12"/>
      <c r="E59" s="12"/>
      <c r="F59" s="2"/>
      <c r="G59" s="25" t="s">
        <v>19</v>
      </c>
      <c r="H59" s="2"/>
      <c r="I59" s="2"/>
    </row>
    <row r="60" spans="3:9" ht="9" customHeight="1">
      <c r="C60" t="s">
        <v>9</v>
      </c>
      <c r="F60" s="2"/>
      <c r="H60" s="2"/>
      <c r="I60" s="2"/>
    </row>
    <row r="61" spans="8:9" ht="12.75">
      <c r="H61" s="2"/>
      <c r="I61" s="2"/>
    </row>
    <row r="62" spans="7:9" ht="12.75">
      <c r="G62" s="2"/>
      <c r="H62" s="2"/>
      <c r="I62" s="2"/>
    </row>
  </sheetData>
  <sheetProtection/>
  <mergeCells count="100">
    <mergeCell ref="H39:I39"/>
    <mergeCell ref="H37:I37"/>
    <mergeCell ref="H35:I35"/>
    <mergeCell ref="H33:I34"/>
    <mergeCell ref="C52:D52"/>
    <mergeCell ref="D29:E29"/>
    <mergeCell ref="B33:C34"/>
    <mergeCell ref="B38:C38"/>
    <mergeCell ref="H30:I31"/>
    <mergeCell ref="F36:G36"/>
    <mergeCell ref="D26:E26"/>
    <mergeCell ref="H20:I22"/>
    <mergeCell ref="H25:I25"/>
    <mergeCell ref="F29:G29"/>
    <mergeCell ref="D20:E22"/>
    <mergeCell ref="F20:G22"/>
    <mergeCell ref="A41:A42"/>
    <mergeCell ref="H38:I38"/>
    <mergeCell ref="H26:I26"/>
    <mergeCell ref="F25:G25"/>
    <mergeCell ref="F26:G26"/>
    <mergeCell ref="H32:I32"/>
    <mergeCell ref="F32:G32"/>
    <mergeCell ref="H36:I36"/>
    <mergeCell ref="H29:I29"/>
    <mergeCell ref="B37:C37"/>
    <mergeCell ref="F40:G40"/>
    <mergeCell ref="F35:G35"/>
    <mergeCell ref="D39:E39"/>
    <mergeCell ref="D37:E37"/>
    <mergeCell ref="F37:G37"/>
    <mergeCell ref="F38:G38"/>
    <mergeCell ref="B41:C42"/>
    <mergeCell ref="D41:E42"/>
    <mergeCell ref="D28:E28"/>
    <mergeCell ref="D40:E40"/>
    <mergeCell ref="B30:C31"/>
    <mergeCell ref="D30:E31"/>
    <mergeCell ref="D38:E38"/>
    <mergeCell ref="D35:E35"/>
    <mergeCell ref="B32:C32"/>
    <mergeCell ref="D32:E32"/>
    <mergeCell ref="D36:E36"/>
    <mergeCell ref="H53:I54"/>
    <mergeCell ref="H44:I45"/>
    <mergeCell ref="H41:I42"/>
    <mergeCell ref="H40:I40"/>
    <mergeCell ref="H47:I48"/>
    <mergeCell ref="H50:I51"/>
    <mergeCell ref="H52:I52"/>
    <mergeCell ref="A47:E48"/>
    <mergeCell ref="F39:G39"/>
    <mergeCell ref="F14:G14"/>
    <mergeCell ref="B17:C17"/>
    <mergeCell ref="B15:C15"/>
    <mergeCell ref="D15:E15"/>
    <mergeCell ref="F17:G17"/>
    <mergeCell ref="A53:E54"/>
    <mergeCell ref="F41:G42"/>
    <mergeCell ref="D33:E34"/>
    <mergeCell ref="F33:G34"/>
    <mergeCell ref="F30:G31"/>
    <mergeCell ref="B1:I1"/>
    <mergeCell ref="F28:G28"/>
    <mergeCell ref="H28:I28"/>
    <mergeCell ref="H24:I24"/>
    <mergeCell ref="F27:G27"/>
    <mergeCell ref="B8:I8"/>
    <mergeCell ref="H27:I27"/>
    <mergeCell ref="B25:C25"/>
    <mergeCell ref="B20:C22"/>
    <mergeCell ref="B14:C14"/>
    <mergeCell ref="B10:I10"/>
    <mergeCell ref="B12:I12"/>
    <mergeCell ref="B26:C26"/>
    <mergeCell ref="B29:C29"/>
    <mergeCell ref="B27:C27"/>
    <mergeCell ref="F18:G19"/>
    <mergeCell ref="B28:C28"/>
    <mergeCell ref="D27:E27"/>
    <mergeCell ref="D25:E25"/>
    <mergeCell ref="D14:E14"/>
    <mergeCell ref="A18:A19"/>
    <mergeCell ref="B18:C19"/>
    <mergeCell ref="D18:E19"/>
    <mergeCell ref="F15:G15"/>
    <mergeCell ref="D16:E16"/>
    <mergeCell ref="F16:G16"/>
    <mergeCell ref="D17:E17"/>
    <mergeCell ref="B16:C16"/>
    <mergeCell ref="B56:E56"/>
    <mergeCell ref="H14:I14"/>
    <mergeCell ref="H15:I15"/>
    <mergeCell ref="H16:I16"/>
    <mergeCell ref="H17:I17"/>
    <mergeCell ref="H18:I18"/>
    <mergeCell ref="B40:C40"/>
    <mergeCell ref="B39:C39"/>
    <mergeCell ref="B36:C36"/>
    <mergeCell ref="B35:C35"/>
  </mergeCells>
  <printOptions horizontalCentered="1"/>
  <pageMargins left="0.5905511811023623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2022-02-02T06:40:15Z</cp:lastPrinted>
  <dcterms:created xsi:type="dcterms:W3CDTF">2005-06-09T07:31:50Z</dcterms:created>
  <dcterms:modified xsi:type="dcterms:W3CDTF">2022-02-02T06:51:06Z</dcterms:modified>
  <cp:category/>
  <cp:version/>
  <cp:contentType/>
  <cp:contentStatus/>
</cp:coreProperties>
</file>